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3\2 квартал 2023 билютай\"/>
    </mc:Choice>
  </mc:AlternateContent>
  <xr:revisionPtr revIDLastSave="0" documentId="13_ncr:1_{6EF82991-4157-4425-9B34-A50BAE447984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4" l="1"/>
  <c r="D42" i="4"/>
  <c r="C38" i="4" l="1"/>
  <c r="C40" i="4"/>
  <c r="E18" i="4" l="1"/>
  <c r="E66" i="4" l="1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65" i="4"/>
  <c r="E58" i="4"/>
  <c r="E59" i="4"/>
  <c r="E60" i="4"/>
  <c r="E61" i="4"/>
  <c r="E62" i="4"/>
  <c r="E63" i="4"/>
  <c r="E64" i="4"/>
  <c r="E57" i="4"/>
  <c r="E53" i="4"/>
  <c r="E55" i="4"/>
  <c r="E50" i="4"/>
  <c r="E51" i="4"/>
  <c r="E49" i="4"/>
  <c r="E48" i="4"/>
  <c r="E44" i="4"/>
  <c r="E26" i="4"/>
  <c r="E25" i="4"/>
  <c r="E23" i="4"/>
  <c r="E20" i="4"/>
  <c r="D56" i="4"/>
  <c r="D54" i="4"/>
  <c r="D52" i="4" s="1"/>
  <c r="D19" i="4"/>
  <c r="C56" i="4"/>
  <c r="C54" i="4"/>
  <c r="C52" i="4" s="1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C14" i="4" l="1"/>
  <c r="D14" i="4"/>
  <c r="E16" i="4"/>
  <c r="E42" i="4"/>
  <c r="E21" i="4"/>
  <c r="E19" i="4"/>
  <c r="D30" i="4"/>
  <c r="E54" i="4"/>
  <c r="C30" i="4"/>
  <c r="E56" i="4"/>
  <c r="D29" i="4"/>
  <c r="C87" i="4" l="1"/>
  <c r="D87" i="4"/>
  <c r="E52" i="4"/>
  <c r="E87" i="4" l="1"/>
</calcChain>
</file>

<file path=xl/sharedStrings.xml><?xml version="1.0" encoding="utf-8"?>
<sst xmlns="http://schemas.openxmlformats.org/spreadsheetml/2006/main" count="144" uniqueCount="137">
  <si>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</si>
  <si>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</si>
  <si>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</si>
  <si>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</si>
  <si>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</si>
  <si>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</si>
  <si>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</si>
  <si>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</si>
  <si>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</si>
  <si>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</si>
  <si>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</si>
  <si>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</si>
  <si>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</si>
  <si>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</si>
  <si>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</si>
  <si>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</si>
  <si>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</si>
  <si>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</si>
  <si>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</si>
  <si>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</si>
  <si>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</si>
  <si>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</si>
  <si>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</si>
  <si>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</si>
  <si>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</si>
  <si>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</si>
  <si>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</si>
  <si>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</si>
  <si>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</si>
  <si>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</si>
  <si>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</si>
  <si>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</si>
  <si>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</si>
  <si>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</si>
  <si>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</si>
  <si>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</si>
  <si>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</si>
  <si>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</si>
  <si>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</si>
  <si>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</si>
  <si>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</si>
  <si>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</si>
  <si>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</si>
  <si>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</si>
  <si>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</si>
  <si>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</si>
  <si>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</si>
  <si>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</si>
  <si>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</si>
  <si>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</si>
  <si>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</si>
  <si>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</si>
  <si>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</si>
  <si>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</si>
  <si>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</si>
  <si>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</si>
  <si>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</si>
  <si>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</si>
  <si>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</si>
  <si>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</si>
  <si>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</si>
  <si>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</si>
  <si>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</si>
  <si>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</si>
  <si>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</si>
  <si>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</si>
  <si>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</si>
  <si>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</si>
  <si>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</si>
  <si>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</si>
  <si>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</si>
  <si>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</si>
  <si>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</si>
  <si>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</si>
  <si>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</si>
  <si>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</si>
  <si>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</si>
  <si>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</si>
  <si>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</si>
  <si>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</si>
  <si>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</si>
  <si>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</si>
  <si>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</si>
  <si>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</si>
  <si>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</si>
  <si>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</si>
  <si>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</si>
  <si>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</si>
  <si>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</si>
  <si>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</si>
  <si>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</si>
  <si>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</si>
  <si>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</si>
  <si>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</si>
  <si>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</si>
  <si>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</si>
  <si>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</si>
  <si>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</si>
  <si>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</si>
  <si>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</si>
  <si>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</si>
  <si>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</si>
  <si>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</si>
  <si>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</si>
  <si>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</si>
  <si>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</si>
  <si>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</si>
  <si>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</si>
  <si>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</si>
  <si>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</si>
  <si>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</si>
  <si>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</si>
  <si>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</si>
  <si>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</si>
  <si>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</si>
  <si>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</si>
  <si>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1 14 06025 10  0000 430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</si>
  <si>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учреждением)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</si>
  <si>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</si>
  <si>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</si>
  <si>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1 13 02995 10 000 130</t>
  </si>
  <si>
    <t>Прочие доходы от  компенсации затрат бюджетов поселений</t>
  </si>
  <si>
    <t>Возврат межбюджетных трансфертов прошлых лет</t>
  </si>
  <si>
    <t>1 17 050501 10 0000 180</t>
  </si>
  <si>
    <t>1 11 050350 10 0000 120</t>
  </si>
  <si>
    <t>2 02 45505 10 0000 150</t>
  </si>
  <si>
    <t>2 02 90054 10 0000 150</t>
  </si>
  <si>
    <t>2 02 40014 10 0000 150</t>
  </si>
  <si>
    <t>2 02 03015 10 0000 150</t>
  </si>
  <si>
    <t>2 02 03000 00 0000 150</t>
  </si>
  <si>
    <t>2 02 15001 10 0000 150</t>
  </si>
  <si>
    <t>2 02 11000 00 0000 150</t>
  </si>
  <si>
    <t>Исполнение доходной части бюджета МО-СП "Билютайское"</t>
  </si>
  <si>
    <t>"Об исполении бюджета МО-СП "Билютайское"</t>
  </si>
  <si>
    <t>Бюджет МО-СП "Билютайское"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</si>
  <si>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01.07.2023.</t>
    </r>
  </si>
  <si>
    <t>Исполнение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</si>
</sst>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3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9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164" fontId="19" fillId="0" borderId="1" xfId="0" applyNumberFormat="1" applyFont="1" applyFill="1" applyBorder="1" applyAlignment="1" applyProtection="1">
      <alignment vertical="top"/>
    </xf>
    <xf numFmtId="0" fontId="31" fillId="0" borderId="2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166" fontId="19" fillId="0" borderId="2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85" zoomScaleNormal="85" zoomScaleSheetLayoutView="50" workbookViewId="0">
      <selection activeCell="B7" sqref="B7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6"/>
      <c r="D2" s="76"/>
      <c r="E2" s="76"/>
    </row>
    <row r="3" spans="1:8" ht="17.25" customHeight="1" x14ac:dyDescent="0.2">
      <c r="A3" s="23"/>
      <c r="B3" s="45" t="s">
        <v>132</v>
      </c>
      <c r="D3" s="77" t="s">
        <v>79</v>
      </c>
      <c r="E3" s="77"/>
    </row>
    <row r="4" spans="1:8" ht="23.25" customHeight="1" x14ac:dyDescent="0.2">
      <c r="A4" s="23"/>
      <c r="B4" s="60" t="s">
        <v>135</v>
      </c>
      <c r="C4" s="85"/>
      <c r="D4" s="85"/>
      <c r="E4" s="85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7" t="s">
        <v>133</v>
      </c>
      <c r="D6" s="77"/>
      <c r="E6" s="77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78</v>
      </c>
    </row>
    <row r="9" spans="1:8" ht="33.75" customHeight="1" x14ac:dyDescent="0.2">
      <c r="A9" s="73" t="s">
        <v>6</v>
      </c>
      <c r="B9" s="73" t="s">
        <v>7</v>
      </c>
      <c r="C9" s="78" t="s">
        <v>134</v>
      </c>
      <c r="D9" s="79"/>
      <c r="E9" s="80"/>
    </row>
    <row r="10" spans="1:8" ht="78.75" customHeight="1" x14ac:dyDescent="0.2">
      <c r="A10" s="74"/>
      <c r="B10" s="74"/>
      <c r="C10" s="81" t="s">
        <v>68</v>
      </c>
      <c r="D10" s="83" t="s">
        <v>136</v>
      </c>
      <c r="E10" s="86" t="s">
        <v>53</v>
      </c>
      <c r="H10" s="55" t="s">
        <v>115</v>
      </c>
    </row>
    <row r="11" spans="1:8" ht="24" customHeight="1" x14ac:dyDescent="0.2">
      <c r="A11" s="74"/>
      <c r="B11" s="74"/>
      <c r="C11" s="82"/>
      <c r="D11" s="84"/>
      <c r="E11" s="87"/>
    </row>
    <row r="12" spans="1:8" ht="13.5" customHeight="1" x14ac:dyDescent="0.2">
      <c r="A12" s="75"/>
      <c r="B12" s="75"/>
      <c r="C12" s="82"/>
      <c r="D12" s="81"/>
      <c r="E12" s="88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65</v>
      </c>
      <c r="C14" s="53">
        <f>C16+C19+C21+C42+C48+C50+C40</f>
        <v>308.39099999999996</v>
      </c>
      <c r="D14" s="53">
        <f>D16+D19+D21+D42+D48+D40</f>
        <v>-48.383999999999986</v>
      </c>
      <c r="E14" s="40">
        <v>3.8</v>
      </c>
    </row>
    <row r="15" spans="1:8" ht="21.75" hidden="1" customHeight="1" x14ac:dyDescent="0.2">
      <c r="A15" s="28"/>
      <c r="B15" s="29" t="s">
        <v>99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25</v>
      </c>
      <c r="D16" s="59">
        <f>D18</f>
        <v>12.24803</v>
      </c>
      <c r="E16" s="40">
        <f>D16/C16*100</f>
        <v>48.99212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101</v>
      </c>
      <c r="C18" s="52">
        <v>25</v>
      </c>
      <c r="D18" s="56">
        <v>12.24803</v>
      </c>
      <c r="E18" s="40">
        <f>D18/C18*100</f>
        <v>48.99212</v>
      </c>
    </row>
    <row r="19" spans="1:5" ht="21.75" customHeight="1" x14ac:dyDescent="0.2">
      <c r="A19" s="28" t="s">
        <v>16</v>
      </c>
      <c r="B19" s="29" t="s">
        <v>0</v>
      </c>
      <c r="C19" s="59">
        <f>C20</f>
        <v>7.2</v>
      </c>
      <c r="D19" s="59">
        <f>D20</f>
        <v>3.9563999999999999</v>
      </c>
      <c r="E19" s="40">
        <f>D19/C19*100</f>
        <v>54.949999999999996</v>
      </c>
    </row>
    <row r="20" spans="1:5" ht="20.25" customHeight="1" x14ac:dyDescent="0.2">
      <c r="A20" s="26" t="s">
        <v>11</v>
      </c>
      <c r="B20" s="32" t="s">
        <v>3</v>
      </c>
      <c r="C20" s="56">
        <v>7.2</v>
      </c>
      <c r="D20" s="56">
        <v>3.9563999999999999</v>
      </c>
      <c r="E20" s="40">
        <f>D20/C20*100</f>
        <v>54.949999999999996</v>
      </c>
    </row>
    <row r="21" spans="1:5" s="6" customFormat="1" ht="30" customHeight="1" x14ac:dyDescent="0.2">
      <c r="A21" s="28" t="s">
        <v>15</v>
      </c>
      <c r="B21" s="29" t="s">
        <v>1</v>
      </c>
      <c r="C21" s="59">
        <f>C23+C25+C26</f>
        <v>218</v>
      </c>
      <c r="D21" s="59">
        <f>D23+D25+D26</f>
        <v>-89.588429999999988</v>
      </c>
      <c r="E21" s="40">
        <f>D21/C21*100</f>
        <v>-41.095610091743112</v>
      </c>
    </row>
    <row r="22" spans="1:5" s="6" customFormat="1" ht="19.5" hidden="1" customHeight="1" x14ac:dyDescent="0.2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">
      <c r="A23" s="26" t="s">
        <v>80</v>
      </c>
      <c r="B23" s="32" t="s">
        <v>81</v>
      </c>
      <c r="C23" s="56">
        <v>49.6</v>
      </c>
      <c r="D23" s="56">
        <v>10.59693</v>
      </c>
      <c r="E23" s="40">
        <f>D23/C23*100</f>
        <v>21.364778225806454</v>
      </c>
    </row>
    <row r="24" spans="1:5" ht="20.25" hidden="1" x14ac:dyDescent="0.2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 x14ac:dyDescent="0.2">
      <c r="A25" s="26" t="s">
        <v>102</v>
      </c>
      <c r="B25" s="32" t="s">
        <v>103</v>
      </c>
      <c r="C25" s="56">
        <v>2.8</v>
      </c>
      <c r="D25" s="56">
        <v>0.879</v>
      </c>
      <c r="E25" s="40">
        <f>D25/C25*100</f>
        <v>31.392857142857146</v>
      </c>
    </row>
    <row r="26" spans="1:5" ht="37.5" x14ac:dyDescent="0.2">
      <c r="A26" s="26" t="s">
        <v>104</v>
      </c>
      <c r="B26" s="32" t="s">
        <v>105</v>
      </c>
      <c r="C26" s="56">
        <v>165.6</v>
      </c>
      <c r="D26" s="56">
        <v>-101.06435999999999</v>
      </c>
      <c r="E26" s="40">
        <f>D26/C26*100</f>
        <v>-61.029202898550729</v>
      </c>
    </row>
    <row r="27" spans="1:5" ht="38.25" hidden="1" customHeight="1" x14ac:dyDescent="0.2">
      <c r="A27" s="26" t="s">
        <v>91</v>
      </c>
      <c r="B27" s="32" t="s">
        <v>92</v>
      </c>
      <c r="C27" s="41"/>
      <c r="D27" s="41"/>
      <c r="E27" s="40"/>
    </row>
    <row r="28" spans="1:5" ht="56.25" x14ac:dyDescent="0.2">
      <c r="A28" s="26" t="s">
        <v>62</v>
      </c>
      <c r="B28" s="32" t="s">
        <v>90</v>
      </c>
      <c r="C28" s="41"/>
      <c r="D28" s="41"/>
      <c r="E28" s="40"/>
    </row>
    <row r="29" spans="1:5" ht="0.75" customHeight="1" x14ac:dyDescent="0.2">
      <c r="A29" s="35"/>
      <c r="B29" s="44" t="s">
        <v>75</v>
      </c>
      <c r="C29" s="43">
        <v>0</v>
      </c>
      <c r="D29" s="43">
        <f>D30+D38+D40+D42</f>
        <v>25</v>
      </c>
      <c r="E29" s="40">
        <v>8</v>
      </c>
    </row>
    <row r="30" spans="1:5" ht="1.5" hidden="1" customHeight="1" x14ac:dyDescent="0.2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">
      <c r="A31" s="26" t="s">
        <v>17</v>
      </c>
      <c r="B31" s="32" t="s">
        <v>84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">
      <c r="A32" s="26" t="s">
        <v>85</v>
      </c>
      <c r="B32" s="32" t="s">
        <v>86</v>
      </c>
      <c r="C32" s="41"/>
      <c r="D32" s="41"/>
      <c r="E32" s="40"/>
    </row>
    <row r="33" spans="1:5" ht="55.5" hidden="1" customHeight="1" x14ac:dyDescent="0.2">
      <c r="A33" s="27" t="s">
        <v>69</v>
      </c>
      <c r="B33" s="34" t="s">
        <v>87</v>
      </c>
      <c r="C33" s="41"/>
      <c r="D33" s="41"/>
      <c r="E33" s="40"/>
    </row>
    <row r="34" spans="1:5" ht="62.25" hidden="1" customHeight="1" x14ac:dyDescent="0.2">
      <c r="A34" s="26" t="s">
        <v>12</v>
      </c>
      <c r="B34" s="32" t="s">
        <v>88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">
      <c r="A35" s="26" t="s">
        <v>70</v>
      </c>
      <c r="B35" s="34" t="s">
        <v>89</v>
      </c>
      <c r="C35" s="41"/>
      <c r="D35" s="41"/>
      <c r="E35" s="40"/>
    </row>
    <row r="36" spans="1:5" ht="59.25" hidden="1" customHeight="1" x14ac:dyDescent="0.2">
      <c r="A36" s="26" t="s">
        <v>83</v>
      </c>
      <c r="B36" s="38" t="s">
        <v>82</v>
      </c>
      <c r="C36" s="41">
        <f>C37</f>
        <v>0</v>
      </c>
      <c r="D36" s="41">
        <f>D37</f>
        <v>0</v>
      </c>
      <c r="E36" s="40"/>
    </row>
    <row r="37" spans="1:5" ht="0.75" customHeight="1" x14ac:dyDescent="0.2">
      <c r="A37" s="26" t="s">
        <v>71</v>
      </c>
      <c r="B37" s="32" t="s">
        <v>72</v>
      </c>
      <c r="C37" s="41"/>
      <c r="D37" s="41"/>
      <c r="E37" s="40"/>
    </row>
    <row r="38" spans="1:5" ht="37.5" x14ac:dyDescent="0.2">
      <c r="A38" s="28" t="s">
        <v>22</v>
      </c>
      <c r="B38" s="29" t="s">
        <v>23</v>
      </c>
      <c r="C38" s="53">
        <f>C39</f>
        <v>0</v>
      </c>
      <c r="D38" s="53">
        <f>D39</f>
        <v>0</v>
      </c>
      <c r="E38" s="40">
        <f>-G55</f>
        <v>0</v>
      </c>
    </row>
    <row r="39" spans="1:5" ht="20.25" x14ac:dyDescent="0.2">
      <c r="A39" s="26" t="s">
        <v>120</v>
      </c>
      <c r="B39" s="32" t="s">
        <v>121</v>
      </c>
      <c r="C39" s="56">
        <v>0</v>
      </c>
      <c r="D39" s="56">
        <v>0</v>
      </c>
      <c r="E39" s="40"/>
    </row>
    <row r="40" spans="1:5" ht="20.25" x14ac:dyDescent="0.2">
      <c r="A40" s="35" t="s">
        <v>58</v>
      </c>
      <c r="B40" s="36" t="s">
        <v>59</v>
      </c>
      <c r="C40" s="53">
        <f>C41</f>
        <v>0</v>
      </c>
      <c r="D40" s="53">
        <f>D41</f>
        <v>0</v>
      </c>
      <c r="E40" s="40"/>
    </row>
    <row r="41" spans="1:5" ht="37.5" x14ac:dyDescent="0.2">
      <c r="A41" s="27" t="s">
        <v>76</v>
      </c>
      <c r="B41" s="34" t="s">
        <v>93</v>
      </c>
      <c r="C41" s="56">
        <v>0</v>
      </c>
      <c r="D41" s="56">
        <v>0</v>
      </c>
      <c r="E41" s="40"/>
    </row>
    <row r="42" spans="1:5" ht="51.75" customHeight="1" x14ac:dyDescent="0.2">
      <c r="A42" s="28" t="s">
        <v>106</v>
      </c>
      <c r="B42" s="36" t="s">
        <v>108</v>
      </c>
      <c r="C42" s="59">
        <f>C44+C43</f>
        <v>51.191000000000003</v>
      </c>
      <c r="D42" s="59">
        <f>D44+D43</f>
        <v>25</v>
      </c>
      <c r="E42" s="40">
        <f>D42/C42*100</f>
        <v>48.83670957785548</v>
      </c>
    </row>
    <row r="43" spans="1:5" s="72" customFormat="1" ht="66.75" customHeight="1" x14ac:dyDescent="0.2">
      <c r="A43" s="27" t="s">
        <v>124</v>
      </c>
      <c r="B43" s="34" t="s">
        <v>89</v>
      </c>
      <c r="C43" s="56">
        <v>2</v>
      </c>
      <c r="D43" s="56">
        <v>25</v>
      </c>
      <c r="E43" s="41"/>
    </row>
    <row r="44" spans="1:5" ht="74.25" customHeight="1" x14ac:dyDescent="0.2">
      <c r="A44" s="27" t="s">
        <v>69</v>
      </c>
      <c r="B44" s="34" t="s">
        <v>107</v>
      </c>
      <c r="C44" s="56">
        <v>49.191000000000003</v>
      </c>
      <c r="D44" s="56">
        <v>0</v>
      </c>
      <c r="E44" s="40">
        <f>D44/C44*100</f>
        <v>0</v>
      </c>
    </row>
    <row r="45" spans="1:5" ht="20.25" hidden="1" x14ac:dyDescent="0.2">
      <c r="A45" s="26" t="s">
        <v>73</v>
      </c>
      <c r="B45" s="34" t="s">
        <v>74</v>
      </c>
      <c r="C45" s="41"/>
      <c r="D45" s="41"/>
      <c r="E45" s="40"/>
    </row>
    <row r="46" spans="1:5" ht="56.25" hidden="1" x14ac:dyDescent="0.2">
      <c r="A46" s="26" t="s">
        <v>116</v>
      </c>
      <c r="B46" s="34" t="s">
        <v>117</v>
      </c>
      <c r="C46" s="56">
        <v>0</v>
      </c>
      <c r="D46" s="56">
        <v>0</v>
      </c>
      <c r="E46" s="40">
        <v>0</v>
      </c>
    </row>
    <row r="47" spans="1:5" ht="0.75" customHeight="1" x14ac:dyDescent="0.2">
      <c r="A47" s="26"/>
      <c r="B47" s="34"/>
      <c r="C47" s="41"/>
      <c r="D47" s="52"/>
      <c r="E47" s="40"/>
    </row>
    <row r="48" spans="1:5" s="63" customFormat="1" ht="18" customHeight="1" x14ac:dyDescent="0.2">
      <c r="A48" s="28" t="s">
        <v>112</v>
      </c>
      <c r="B48" s="36" t="s">
        <v>118</v>
      </c>
      <c r="C48" s="51">
        <v>7</v>
      </c>
      <c r="D48" s="51">
        <v>0</v>
      </c>
      <c r="E48" s="40">
        <f>D48/C48*100</f>
        <v>0</v>
      </c>
    </row>
    <row r="49" spans="1:6" ht="20.25" x14ac:dyDescent="0.2">
      <c r="A49" s="27" t="s">
        <v>112</v>
      </c>
      <c r="B49" s="34" t="s">
        <v>119</v>
      </c>
      <c r="C49" s="41">
        <v>7</v>
      </c>
      <c r="D49" s="41">
        <v>0</v>
      </c>
      <c r="E49" s="41">
        <f>D49/C49*100</f>
        <v>0</v>
      </c>
    </row>
    <row r="50" spans="1:6" ht="20.25" x14ac:dyDescent="0.2">
      <c r="A50" s="28" t="s">
        <v>112</v>
      </c>
      <c r="B50" s="34" t="s">
        <v>113</v>
      </c>
      <c r="C50" s="41">
        <v>0</v>
      </c>
      <c r="D50" s="41"/>
      <c r="E50" s="41" t="e">
        <f t="shared" ref="E50:E87" si="0">D50/C50*100</f>
        <v>#DIV/0!</v>
      </c>
    </row>
    <row r="51" spans="1:6" ht="24" customHeight="1" x14ac:dyDescent="0.2">
      <c r="A51" s="54" t="s">
        <v>123</v>
      </c>
      <c r="B51" s="34" t="s">
        <v>114</v>
      </c>
      <c r="C51" s="41">
        <v>0</v>
      </c>
      <c r="D51" s="41"/>
      <c r="E51" s="41" t="e">
        <f t="shared" si="0"/>
        <v>#DIV/0!</v>
      </c>
    </row>
    <row r="52" spans="1:6" ht="20.25" x14ac:dyDescent="0.2">
      <c r="A52" s="28" t="s">
        <v>50</v>
      </c>
      <c r="B52" s="36" t="s">
        <v>57</v>
      </c>
      <c r="C52" s="53">
        <f>C54+C56+C64+C65+C86</f>
        <v>1913.0239999999999</v>
      </c>
      <c r="D52" s="53">
        <f>D54+D56+D64+D65+D86</f>
        <v>1447.0079999999998</v>
      </c>
      <c r="E52" s="41">
        <f t="shared" si="0"/>
        <v>75.6398246963969</v>
      </c>
    </row>
    <row r="53" spans="1:6" ht="0.75" hidden="1" customHeight="1" x14ac:dyDescent="0.2">
      <c r="A53" s="27" t="s">
        <v>51</v>
      </c>
      <c r="B53" s="34" t="s">
        <v>28</v>
      </c>
      <c r="C53" s="41"/>
      <c r="D53" s="41"/>
      <c r="E53" s="41" t="e">
        <f t="shared" si="0"/>
        <v>#DIV/0!</v>
      </c>
    </row>
    <row r="54" spans="1:6" ht="22.5" customHeight="1" x14ac:dyDescent="0.2">
      <c r="A54" s="27" t="s">
        <v>131</v>
      </c>
      <c r="B54" s="34" t="s">
        <v>94</v>
      </c>
      <c r="C54" s="51">
        <f>C55</f>
        <v>556.1</v>
      </c>
      <c r="D54" s="67">
        <f>D55</f>
        <v>555.54999999999995</v>
      </c>
      <c r="E54" s="41">
        <f t="shared" si="0"/>
        <v>99.901096925013476</v>
      </c>
    </row>
    <row r="55" spans="1:6" ht="23.25" customHeight="1" x14ac:dyDescent="0.2">
      <c r="A55" s="27" t="s">
        <v>130</v>
      </c>
      <c r="B55" s="34" t="s">
        <v>110</v>
      </c>
      <c r="C55" s="41">
        <v>556.1</v>
      </c>
      <c r="D55" s="65">
        <v>555.54999999999995</v>
      </c>
      <c r="E55" s="41">
        <f t="shared" si="0"/>
        <v>99.901096925013476</v>
      </c>
    </row>
    <row r="56" spans="1:6" ht="28.5" customHeight="1" x14ac:dyDescent="0.2">
      <c r="A56" s="26" t="s">
        <v>129</v>
      </c>
      <c r="B56" s="36" t="s">
        <v>60</v>
      </c>
      <c r="C56" s="40">
        <f>C57</f>
        <v>177.1</v>
      </c>
      <c r="D56" s="64">
        <f>D57</f>
        <v>88.55</v>
      </c>
      <c r="E56" s="41">
        <f t="shared" si="0"/>
        <v>50</v>
      </c>
    </row>
    <row r="57" spans="1:6" ht="37.5" x14ac:dyDescent="0.2">
      <c r="A57" s="26" t="s">
        <v>128</v>
      </c>
      <c r="B57" s="34" t="s">
        <v>109</v>
      </c>
      <c r="C57" s="41">
        <v>177.1</v>
      </c>
      <c r="D57" s="65">
        <v>88.55</v>
      </c>
      <c r="E57" s="41">
        <f t="shared" si="0"/>
        <v>50</v>
      </c>
    </row>
    <row r="58" spans="1:6" ht="21.75" hidden="1" customHeight="1" x14ac:dyDescent="0.2">
      <c r="A58" s="50" t="s">
        <v>52</v>
      </c>
      <c r="B58" s="36" t="s">
        <v>61</v>
      </c>
      <c r="C58" s="40"/>
      <c r="D58" s="40"/>
      <c r="E58" s="41" t="e">
        <f t="shared" si="0"/>
        <v>#DIV/0!</v>
      </c>
    </row>
    <row r="59" spans="1:6" ht="2.25" hidden="1" customHeight="1" x14ac:dyDescent="0.2">
      <c r="A59" s="37" t="s">
        <v>66</v>
      </c>
      <c r="B59" s="38" t="s">
        <v>67</v>
      </c>
      <c r="C59" s="41">
        <v>50</v>
      </c>
      <c r="D59" s="41">
        <v>50</v>
      </c>
      <c r="E59" s="41">
        <f t="shared" si="0"/>
        <v>100</v>
      </c>
    </row>
    <row r="60" spans="1:6" ht="18.75" hidden="1" customHeight="1" x14ac:dyDescent="0.2">
      <c r="A60" s="37" t="s">
        <v>95</v>
      </c>
      <c r="B60" s="38" t="s">
        <v>96</v>
      </c>
      <c r="C60" s="41"/>
      <c r="D60" s="41"/>
      <c r="E60" s="41" t="e">
        <f t="shared" si="0"/>
        <v>#DIV/0!</v>
      </c>
    </row>
    <row r="61" spans="1:6" ht="18.75" hidden="1" customHeight="1" x14ac:dyDescent="0.2">
      <c r="A61" s="37" t="s">
        <v>97</v>
      </c>
      <c r="B61" s="38" t="s">
        <v>98</v>
      </c>
      <c r="C61" s="41"/>
      <c r="D61" s="41"/>
      <c r="E61" s="41" t="e">
        <f t="shared" si="0"/>
        <v>#DIV/0!</v>
      </c>
    </row>
    <row r="62" spans="1:6" ht="39" hidden="1" customHeight="1" x14ac:dyDescent="0.2">
      <c r="A62" s="37" t="s">
        <v>63</v>
      </c>
      <c r="B62" s="38" t="s">
        <v>64</v>
      </c>
      <c r="C62" s="41"/>
      <c r="D62" s="41"/>
      <c r="E62" s="41" t="e">
        <f t="shared" si="0"/>
        <v>#DIV/0!</v>
      </c>
    </row>
    <row r="63" spans="1:6" ht="23.25" hidden="1" customHeight="1" x14ac:dyDescent="0.2">
      <c r="A63" s="35" t="s">
        <v>77</v>
      </c>
      <c r="B63" s="46" t="s">
        <v>100</v>
      </c>
      <c r="C63" s="40">
        <v>0.8</v>
      </c>
      <c r="D63" s="40">
        <v>0.8</v>
      </c>
      <c r="E63" s="41">
        <f t="shared" si="0"/>
        <v>100</v>
      </c>
      <c r="F63" s="48"/>
    </row>
    <row r="64" spans="1:6" ht="62.25" customHeight="1" x14ac:dyDescent="0.2">
      <c r="A64" s="27" t="s">
        <v>127</v>
      </c>
      <c r="B64" s="47" t="s">
        <v>67</v>
      </c>
      <c r="C64" s="56">
        <v>260.22399999999999</v>
      </c>
      <c r="D64" s="56">
        <v>232.90799999999999</v>
      </c>
      <c r="E64" s="41">
        <f t="shared" si="0"/>
        <v>89.502889818002956</v>
      </c>
    </row>
    <row r="65" spans="1:5" ht="37.5" x14ac:dyDescent="0.2">
      <c r="A65" s="27" t="s">
        <v>126</v>
      </c>
      <c r="B65" s="47" t="s">
        <v>111</v>
      </c>
      <c r="C65" s="56">
        <v>919.6</v>
      </c>
      <c r="D65" s="56">
        <v>570</v>
      </c>
      <c r="E65" s="41">
        <f t="shared" si="0"/>
        <v>61.983471074380162</v>
      </c>
    </row>
    <row r="66" spans="1:5" s="5" customFormat="1" ht="16.5" hidden="1" customHeight="1" x14ac:dyDescent="0.2">
      <c r="A66" s="8" t="s">
        <v>25</v>
      </c>
      <c r="B66" s="9" t="s">
        <v>26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">
      <c r="A67" s="11" t="s">
        <v>27</v>
      </c>
      <c r="B67" s="10" t="s">
        <v>28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29</v>
      </c>
      <c r="B68" s="10" t="s">
        <v>30</v>
      </c>
      <c r="C68" s="30"/>
      <c r="D68" s="31"/>
      <c r="E68" s="41" t="e">
        <f t="shared" si="0"/>
        <v>#DIV/0!</v>
      </c>
    </row>
    <row r="69" spans="1:5" s="5" customFormat="1" ht="16.5" hidden="1" customHeight="1" x14ac:dyDescent="0.2">
      <c r="A69" s="11" t="s">
        <v>31</v>
      </c>
      <c r="B69" s="10" t="s">
        <v>32</v>
      </c>
      <c r="C69" s="30"/>
      <c r="D69" s="31"/>
      <c r="E69" s="41" t="e">
        <f t="shared" si="0"/>
        <v>#DIV/0!</v>
      </c>
    </row>
    <row r="70" spans="1:5" s="5" customFormat="1" ht="18.75" hidden="1" customHeight="1" x14ac:dyDescent="0.2">
      <c r="A70" s="11" t="s">
        <v>33</v>
      </c>
      <c r="B70" s="10" t="s">
        <v>34</v>
      </c>
      <c r="C70" s="30"/>
      <c r="D70" s="31"/>
      <c r="E70" s="41" t="e">
        <f t="shared" si="0"/>
        <v>#DIV/0!</v>
      </c>
    </row>
    <row r="71" spans="1:5" s="5" customFormat="1" ht="15.75" hidden="1" customHeight="1" x14ac:dyDescent="0.2">
      <c r="A71" s="11" t="s">
        <v>35</v>
      </c>
      <c r="B71" s="10" t="s">
        <v>36</v>
      </c>
      <c r="C71" s="30"/>
      <c r="D71" s="31"/>
      <c r="E71" s="41" t="e">
        <f t="shared" si="0"/>
        <v>#DIV/0!</v>
      </c>
    </row>
    <row r="72" spans="1:5" s="5" customFormat="1" ht="50.25" hidden="1" customHeight="1" x14ac:dyDescent="0.2">
      <c r="A72" s="11" t="s">
        <v>37</v>
      </c>
      <c r="B72" s="10" t="s">
        <v>38</v>
      </c>
      <c r="C72" s="30"/>
      <c r="D72" s="31"/>
      <c r="E72" s="41" t="e">
        <f t="shared" si="0"/>
        <v>#DIV/0!</v>
      </c>
    </row>
    <row r="73" spans="1:5" s="5" customFormat="1" ht="63" hidden="1" customHeight="1" x14ac:dyDescent="0.2">
      <c r="A73" s="11" t="s">
        <v>39</v>
      </c>
      <c r="B73" s="10" t="s">
        <v>40</v>
      </c>
      <c r="C73" s="30"/>
      <c r="D73" s="31"/>
      <c r="E73" s="41" t="e">
        <f t="shared" si="0"/>
        <v>#DIV/0!</v>
      </c>
    </row>
    <row r="74" spans="1:5" s="4" customFormat="1" ht="16.5" hidden="1" customHeight="1" x14ac:dyDescent="0.2">
      <c r="A74" s="11" t="s">
        <v>41</v>
      </c>
      <c r="B74" s="10" t="s">
        <v>42</v>
      </c>
      <c r="C74" s="30"/>
      <c r="D74" s="39"/>
      <c r="E74" s="41" t="e">
        <f t="shared" si="0"/>
        <v>#DIV/0!</v>
      </c>
    </row>
    <row r="75" spans="1:5" ht="21" hidden="1" customHeight="1" x14ac:dyDescent="0.2">
      <c r="A75" s="3"/>
      <c r="B75" s="12"/>
      <c r="C75" s="30"/>
      <c r="D75" s="31"/>
      <c r="E75" s="41" t="e">
        <f t="shared" si="0"/>
        <v>#DIV/0!</v>
      </c>
    </row>
    <row r="76" spans="1:5" ht="23.25" hidden="1" customHeight="1" x14ac:dyDescent="0.2">
      <c r="A76" s="3"/>
      <c r="B76" s="13"/>
      <c r="C76" s="30"/>
      <c r="D76" s="31"/>
      <c r="E76" s="41" t="e">
        <f t="shared" si="0"/>
        <v>#DIV/0!</v>
      </c>
    </row>
    <row r="77" spans="1:5" ht="0.75" hidden="1" customHeight="1" x14ac:dyDescent="0.2">
      <c r="A77" s="3"/>
      <c r="B77" s="13"/>
      <c r="C77" s="30"/>
      <c r="D77" s="31"/>
      <c r="E77" s="41" t="e">
        <f t="shared" si="0"/>
        <v>#DIV/0!</v>
      </c>
    </row>
    <row r="78" spans="1:5" ht="18.75" hidden="1" customHeight="1" x14ac:dyDescent="0.2">
      <c r="A78" s="1"/>
      <c r="B78" s="14"/>
      <c r="C78" s="30"/>
      <c r="D78" s="31"/>
      <c r="E78" s="41" t="e">
        <f t="shared" si="0"/>
        <v>#DIV/0!</v>
      </c>
    </row>
    <row r="79" spans="1:5" ht="19.5" hidden="1" customHeight="1" x14ac:dyDescent="0.2">
      <c r="A79" s="3"/>
      <c r="B79" s="3"/>
      <c r="C79" s="30"/>
      <c r="D79" s="31"/>
      <c r="E79" s="41" t="e">
        <f t="shared" si="0"/>
        <v>#DIV/0!</v>
      </c>
    </row>
    <row r="80" spans="1:5" ht="18.75" hidden="1" customHeight="1" x14ac:dyDescent="0.2">
      <c r="A80" s="11" t="s">
        <v>43</v>
      </c>
      <c r="B80" s="10" t="s">
        <v>44</v>
      </c>
      <c r="C80" s="30"/>
      <c r="D80" s="31"/>
      <c r="E80" s="41" t="e">
        <f t="shared" si="0"/>
        <v>#DIV/0!</v>
      </c>
    </row>
    <row r="81" spans="1:6" ht="18.75" hidden="1" customHeight="1" x14ac:dyDescent="0.2">
      <c r="A81" s="8" t="s">
        <v>45</v>
      </c>
      <c r="B81" s="9" t="s">
        <v>20</v>
      </c>
      <c r="C81" s="30"/>
      <c r="D81" s="31"/>
      <c r="E81" s="41" t="e">
        <f t="shared" si="0"/>
        <v>#DIV/0!</v>
      </c>
    </row>
    <row r="82" spans="1:6" ht="20.25" hidden="1" customHeight="1" x14ac:dyDescent="0.2">
      <c r="A82" s="11" t="s">
        <v>46</v>
      </c>
      <c r="B82" s="10" t="s">
        <v>8</v>
      </c>
      <c r="C82" s="30"/>
      <c r="D82" s="31"/>
      <c r="E82" s="41" t="e">
        <f t="shared" si="0"/>
        <v>#DIV/0!</v>
      </c>
    </row>
    <row r="83" spans="1:6" ht="20.25" hidden="1" customHeight="1" x14ac:dyDescent="0.2">
      <c r="A83" s="11" t="s">
        <v>47</v>
      </c>
      <c r="B83" s="10" t="s">
        <v>9</v>
      </c>
      <c r="C83" s="30"/>
      <c r="D83" s="31"/>
      <c r="E83" s="41" t="e">
        <f t="shared" si="0"/>
        <v>#DIV/0!</v>
      </c>
    </row>
    <row r="84" spans="1:6" ht="31.5" hidden="1" customHeight="1" x14ac:dyDescent="0.2">
      <c r="A84" s="11" t="s">
        <v>48</v>
      </c>
      <c r="B84" s="10" t="s">
        <v>49</v>
      </c>
      <c r="C84" s="30"/>
      <c r="D84" s="31"/>
      <c r="E84" s="41" t="e">
        <f t="shared" si="0"/>
        <v>#DIV/0!</v>
      </c>
    </row>
    <row r="85" spans="1:6" ht="20.25" hidden="1" customHeight="1" x14ac:dyDescent="0.2">
      <c r="A85" s="21"/>
      <c r="B85" s="22" t="s">
        <v>5</v>
      </c>
      <c r="C85" s="61"/>
      <c r="D85" s="31"/>
      <c r="E85" s="41" t="e">
        <f t="shared" si="0"/>
        <v>#DIV/0!</v>
      </c>
    </row>
    <row r="86" spans="1:6" s="60" customFormat="1" ht="20.25" customHeight="1" x14ac:dyDescent="0.2">
      <c r="A86" s="69" t="s">
        <v>125</v>
      </c>
      <c r="B86" s="38" t="s">
        <v>122</v>
      </c>
      <c r="C86" s="71">
        <v>0</v>
      </c>
      <c r="D86" s="70">
        <v>0</v>
      </c>
      <c r="E86" s="68"/>
    </row>
    <row r="87" spans="1:6" ht="20.25" x14ac:dyDescent="0.2">
      <c r="A87" s="11"/>
      <c r="B87" s="62" t="s">
        <v>5</v>
      </c>
      <c r="C87" s="66">
        <f>C52+C14+C46+C40</f>
        <v>2221.415</v>
      </c>
      <c r="D87" s="66">
        <f>D52+D14+D46</f>
        <v>1398.6239999999998</v>
      </c>
      <c r="E87" s="41">
        <f t="shared" si="0"/>
        <v>62.960950565292841</v>
      </c>
      <c r="F87" s="20"/>
    </row>
    <row r="88" spans="1:6" ht="15.75" x14ac:dyDescent="0.2">
      <c r="C88" s="16"/>
      <c r="D88" s="19"/>
    </row>
    <row r="89" spans="1:6" ht="15.75" x14ac:dyDescent="0.2">
      <c r="B89" s="17"/>
      <c r="C89" s="18"/>
      <c r="D89" s="18"/>
      <c r="E89" s="18"/>
    </row>
    <row r="90" spans="1:6" x14ac:dyDescent="0.2">
      <c r="C90" s="18"/>
      <c r="D90" s="18"/>
      <c r="E90" s="18"/>
    </row>
    <row r="91" spans="1:6" x14ac:dyDescent="0.2">
      <c r="C91" s="18"/>
      <c r="D91" s="18"/>
      <c r="E91" s="18"/>
    </row>
    <row r="92" spans="1:6" x14ac:dyDescent="0.2">
      <c r="C92" s="18"/>
      <c r="D92" s="18"/>
      <c r="E92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2018-03-06T05:42:35Z</cp:lastPrinted>
  <dcterms:created xsi:type="dcterms:W3CDTF">2003-10-16T06:18:07Z</dcterms:created>
  <dcterms:modified xsi:type="dcterms:W3CDTF">2023-07-17T03:02:37Z</dcterms:modified>
</cp:coreProperties>
</file>