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\бюджет от ФТН\исполнение 2022\исполнение билютай 22\год 2022\"/>
    </mc:Choice>
  </mc:AlternateContent>
  <xr:revisionPtr revIDLastSave="0" documentId="13_ncr:1_{F02E22FF-6F4E-4217-8B15-0EB8A8E62AD0}" xr6:coauthVersionLast="45" xr6:coauthVersionMax="45" xr10:uidLastSave="{00000000-0000-0000-0000-000000000000}"/>
  <bookViews>
    <workbookView xWindow="-120" yWindow="-120" windowWidth="20730" windowHeight="11160" tabRatio="223" xr2:uid="{00000000-000D-0000-FFFF-FFFF00000000}"/>
  </bookViews>
  <sheets>
    <sheet name="доходы " sheetId="4" r:id="rId1"/>
  </sheets>
  <definedNames>
    <definedName name="_xlnm.Print_Area" localSheetId="0">'доходы '!$A$2:$E$86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4" l="1"/>
  <c r="E14" i="4"/>
  <c r="C51" i="4" l="1"/>
  <c r="D42" i="4"/>
  <c r="C42" i="4"/>
  <c r="C38" i="4" l="1"/>
  <c r="C40" i="4"/>
  <c r="E18" i="4" l="1"/>
  <c r="E65" i="4" l="1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4" i="4"/>
  <c r="E57" i="4"/>
  <c r="E58" i="4"/>
  <c r="E59" i="4"/>
  <c r="E60" i="4"/>
  <c r="E61" i="4"/>
  <c r="E62" i="4"/>
  <c r="E63" i="4"/>
  <c r="E56" i="4"/>
  <c r="E52" i="4"/>
  <c r="E54" i="4"/>
  <c r="E49" i="4"/>
  <c r="E50" i="4"/>
  <c r="E48" i="4"/>
  <c r="E47" i="4"/>
  <c r="E43" i="4"/>
  <c r="E26" i="4"/>
  <c r="E25" i="4"/>
  <c r="E23" i="4"/>
  <c r="E20" i="4"/>
  <c r="D55" i="4"/>
  <c r="D53" i="4"/>
  <c r="D19" i="4"/>
  <c r="C55" i="4"/>
  <c r="C53" i="4"/>
  <c r="C19" i="4"/>
  <c r="D21" i="4"/>
  <c r="C16" i="4"/>
  <c r="D16" i="4"/>
  <c r="C21" i="4"/>
  <c r="E38" i="4"/>
  <c r="D34" i="4"/>
  <c r="D31" i="4" s="1"/>
  <c r="D36" i="4"/>
  <c r="D40" i="4"/>
  <c r="C34" i="4"/>
  <c r="C31" i="4" s="1"/>
  <c r="C36" i="4"/>
  <c r="D38" i="4"/>
  <c r="D51" i="4" l="1"/>
  <c r="D86" i="4" s="1"/>
  <c r="C86" i="4"/>
  <c r="D14" i="4"/>
  <c r="E16" i="4"/>
  <c r="E42" i="4"/>
  <c r="E21" i="4"/>
  <c r="E19" i="4"/>
  <c r="D30" i="4"/>
  <c r="E53" i="4"/>
  <c r="C30" i="4"/>
  <c r="E55" i="4"/>
  <c r="D29" i="4"/>
  <c r="E51" i="4" l="1"/>
  <c r="E86" i="4" l="1"/>
</calcChain>
</file>

<file path=xl/sharedStrings.xml><?xml version="1.0" encoding="utf-8"?>
<sst xmlns="http://schemas.openxmlformats.org/spreadsheetml/2006/main" count="141" uniqueCount="132">
  <si>
    <t>НАЛОГИ НА СОВОКУПНЫЙ ДОХОД</t>
  </si>
  <si>
    <t>НАЛОГИ НА ИМУЩЕСТВО</t>
  </si>
  <si>
    <t>Земельный налог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</si>
  <si>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</si>
  <si>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</si>
  <si>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</si>
  <si>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</si>
  <si>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</si>
  <si>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</si>
  <si>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</si>
  <si>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</si>
  <si>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</si>
  <si>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1 11 05030 00 0000 120</t>
  </si>
  <si>
    <t>1 01 00000 00 0000 000</t>
  </si>
  <si>
    <t>1 00 00000 00 0000 000</t>
  </si>
  <si>
    <t>1 06 00000 00 0000 000</t>
  </si>
  <si>
    <t>1 05 00000 00 0000 000</t>
  </si>
  <si>
    <t>1 11 05000 00 0000 120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</si>
  <si>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</si>
  <si>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</si>
  <si>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</si>
  <si>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</si>
  <si>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113 00000 00 0000 000</t>
  </si>
  <si>
    <t>ДОХОДЫ ОТ ОКАЗАНИЯ ПЛАТНЫХ УСЛУГ И КОМПЕНСАЦИИ ЗАТРАТ ГОСУДАРСТВА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</si>
  <si>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</si>
  <si>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</si>
  <si>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</si>
  <si>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</si>
  <si>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</si>
  <si>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</si>
  <si>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</si>
  <si>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</si>
  <si>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</si>
  <si>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</si>
  <si>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</si>
  <si>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</si>
  <si>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</si>
  <si>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</si>
  <si>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</si>
  <si>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</si>
  <si>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</si>
  <si>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</si>
  <si>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</si>
  <si>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</si>
  <si>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</si>
  <si>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</si>
  <si>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</si>
  <si>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</si>
  <si>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</si>
  <si>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</si>
  <si>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</si>
  <si>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2 02 00000 00 0000 000</t>
  </si>
  <si>
    <t>2 02 04000 00 0000 151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</si>
  <si>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</si>
  <si>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</si>
  <si>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</si>
  <si>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</si>
  <si>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</si>
  <si>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</si>
  <si>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</si>
  <si>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</si>
  <si>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</si>
  <si>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</si>
  <si>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1 06 06023 10 0000 110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</si>
  <si>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</si>
  <si>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</si>
  <si>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</si>
  <si>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</si>
  <si>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>2 02 04014 10 0000 151</t>
  </si>
  <si>
    <t>Межбюджетные трансферты, передаваемые бюджетам поселений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</si>
  <si>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Утверждено Решением Совета депутатов </t>
  </si>
  <si>
    <t>1 11 05025 10 0000 120</t>
  </si>
  <si>
    <t>1 11 05035 10 0000 120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</si>
  <si>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</si>
  <si>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</si>
  <si>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1 17 05050 10 0000 180</t>
  </si>
  <si>
    <t>Прочие неналоговые доходы бюджетов поселений</t>
  </si>
  <si>
    <t>Неналоговые доходы</t>
  </si>
  <si>
    <t>1 14 06014 10 0000 430</t>
  </si>
  <si>
    <t>2 07 00000 00 0000 151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</si>
  <si>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</si>
  <si>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</si>
  <si>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</si>
  <si>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</si>
  <si>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Прочие доходы от использования имущества и прав, находящихся в государственной и муниципальной собствености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</si>
  <si>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111 09000 00 0000 120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</si>
  <si>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казеных)</t>
  </si>
  <si>
    <t>111 05010 10 0000 120</t>
  </si>
  <si>
    <t xml:space="preserve">Доходы, получаемые в виде арендной платы за земельные участки, государственая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 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</si>
  <si>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</si>
  <si>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</si>
  <si>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</si>
  <si>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</si>
  <si>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106 06 020 00 0000 110</t>
  </si>
  <si>
    <t>Земельный налог, взимаемый по ставкам, устаноленным в соответствии с подпунктом 2 пункта 1 статьи 394 Налогового кодекса Российской Федерации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</si>
  <si>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</si>
  <si>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Дотации бюджетам субъектов Российской Федерации и муниципальных образований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</si>
  <si>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</si>
  <si>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</si>
  <si>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</si>
  <si>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</si>
  <si>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Акцизы</t>
  </si>
  <si>
    <t>Субсидия на уплату налога на имущество</t>
  </si>
  <si>
    <t xml:space="preserve">Налог на доходы физических лиц с доходов, источником которых является налоговый агент ,за исключением доходов ,в отношении которых исчисление и уплата налога осуществляется в соответствии со статьями 227,227.1 и 228 Налогового кодекса Российской Федерации </t>
  </si>
  <si>
    <t>106 06033 10 0000 110</t>
  </si>
  <si>
    <t xml:space="preserve">Земельный налог с организаций ,обладающих земельным участком ,расположенным в границах сельских поселений  </t>
  </si>
  <si>
    <t>1 06 06043 10 0000 110</t>
  </si>
  <si>
    <t>Земельный налог с физических лиц ,обладающих земельным участком ,расположенным в границах  сельских  поселений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</si>
  <si>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</si>
  <si>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</si>
  <si>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использования имущества находящегося в государственной собственности и муниципальной собственности</t>
  </si>
  <si>
    <t>Субвенции бюджетам 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</si>
  <si>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 поселений на выравнивание бюджетной обеспеченности</t>
  </si>
  <si>
    <t xml:space="preserve">Прочие безвозмездные поступления в бюджеты  сельских поселений от бюджетов муниципальных районов  </t>
  </si>
  <si>
    <t>1 17 00000 00 0000 000</t>
  </si>
  <si>
    <t>ПРОЧИЕ НЕНАЛОГОВЫЕ ДОХОДЫ</t>
  </si>
  <si>
    <t xml:space="preserve">Прочие неналоговые доходы бюджетов поселений </t>
  </si>
  <si>
    <t>нн</t>
  </si>
  <si>
    <t>2 02 11000 00 0000 151</t>
  </si>
  <si>
    <t>2 02 15001 10 0000 151</t>
  </si>
  <si>
    <t>2 02 40014 10 0000 151</t>
  </si>
  <si>
    <t xml:space="preserve">Прочие неналоговые поступления </t>
  </si>
  <si>
    <t>Средства самообложения граждан, зачисляемые в бюджеты сельских поселений</t>
  </si>
  <si>
    <t>1 13 02995 10 000 130</t>
  </si>
  <si>
    <t>Прочие доходы от  компенсации затрат бюджетов поселений</t>
  </si>
  <si>
    <t>2 19 60010 10 0000 150</t>
  </si>
  <si>
    <t>Возврат межбюджетных трансфертов прошлых лет</t>
  </si>
  <si>
    <t>Исполнение доходной части бюджета МО-СП "Билютайское"</t>
  </si>
  <si>
    <t>"Об исполении бюджета МО-СП "Билютайское"</t>
  </si>
  <si>
    <t>Бюджет МО-СП "Билютайское"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</si>
  <si>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01.01.2023.</t>
    </r>
  </si>
  <si>
    <t>Исполнение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</si>
</sst>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00"/>
    <numFmt numFmtId="167" formatCode="0.000"/>
  </numFmts>
  <fonts count="32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8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164" fontId="25" fillId="0" borderId="1" xfId="0" applyNumberFormat="1" applyFont="1" applyFill="1" applyBorder="1" applyAlignment="1" applyProtection="1">
      <alignment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164" fontId="23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164" fontId="28" fillId="0" borderId="1" xfId="0" applyNumberFormat="1" applyFont="1" applyFill="1" applyBorder="1" applyAlignment="1" applyProtection="1">
      <alignment vertical="top"/>
    </xf>
    <xf numFmtId="165" fontId="24" fillId="0" borderId="1" xfId="0" applyNumberFormat="1" applyFont="1" applyFill="1" applyBorder="1" applyAlignment="1" applyProtection="1">
      <alignment vertical="top"/>
    </xf>
    <xf numFmtId="166" fontId="23" fillId="0" borderId="1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5" fontId="23" fillId="0" borderId="1" xfId="0" applyNumberFormat="1" applyFont="1" applyFill="1" applyBorder="1" applyAlignment="1" applyProtection="1">
      <alignment vertical="top"/>
    </xf>
    <xf numFmtId="166" fontId="28" fillId="0" borderId="1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vertical="top"/>
    </xf>
    <xf numFmtId="164" fontId="20" fillId="0" borderId="2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vertical="top"/>
    </xf>
    <xf numFmtId="167" fontId="23" fillId="0" borderId="1" xfId="0" applyNumberFormat="1" applyFont="1" applyFill="1" applyBorder="1" applyAlignment="1" applyProtection="1">
      <alignment vertical="top"/>
    </xf>
    <xf numFmtId="167" fontId="24" fillId="0" borderId="1" xfId="0" applyNumberFormat="1" applyFont="1" applyFill="1" applyBorder="1" applyAlignment="1" applyProtection="1">
      <alignment vertical="top"/>
    </xf>
    <xf numFmtId="166" fontId="20" fillId="0" borderId="1" xfId="0" applyNumberFormat="1" applyFont="1" applyFill="1" applyBorder="1" applyAlignment="1" applyProtection="1">
      <alignment horizontal="center" vertical="top" wrapText="1"/>
    </xf>
    <xf numFmtId="167" fontId="28" fillId="0" borderId="1" xfId="0" applyNumberFormat="1" applyFont="1" applyFill="1" applyBorder="1" applyAlignment="1" applyProtection="1">
      <alignment vertical="top"/>
    </xf>
    <xf numFmtId="164" fontId="19" fillId="0" borderId="1" xfId="0" applyNumberFormat="1" applyFont="1" applyFill="1" applyBorder="1" applyAlignment="1" applyProtection="1">
      <alignment vertical="top"/>
    </xf>
    <xf numFmtId="0" fontId="31" fillId="0" borderId="2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166" fontId="19" fillId="0" borderId="2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topLeftCell="A6" zoomScale="85" zoomScaleNormal="85" zoomScaleSheetLayoutView="50" workbookViewId="0">
      <selection activeCell="C16" sqref="C16"/>
    </sheetView>
  </sheetViews>
  <sheetFormatPr defaultRowHeight="12.75" x14ac:dyDescent="0.2"/>
  <cols>
    <col min="1" max="1" width="28.7109375" style="2" customWidth="1"/>
    <col min="2" max="2" width="109.42578125" style="2" customWidth="1"/>
    <col min="3" max="3" width="20.85546875" style="2" customWidth="1"/>
    <col min="4" max="4" width="19.140625" style="2" customWidth="1"/>
    <col min="5" max="5" width="14.42578125" style="2" customWidth="1"/>
    <col min="6" max="16384" width="9.140625" style="2"/>
  </cols>
  <sheetData>
    <row r="1" spans="1:8" ht="38.25" customHeight="1" x14ac:dyDescent="0.2"/>
    <row r="2" spans="1:8" ht="21.75" customHeight="1" x14ac:dyDescent="0.2">
      <c r="B2" s="15"/>
      <c r="C2" s="75"/>
      <c r="D2" s="75"/>
      <c r="E2" s="75"/>
    </row>
    <row r="3" spans="1:8" ht="17.25" customHeight="1" x14ac:dyDescent="0.2">
      <c r="A3" s="23"/>
      <c r="B3" s="45" t="s">
        <v>127</v>
      </c>
      <c r="D3" s="76" t="s">
        <v>81</v>
      </c>
      <c r="E3" s="76"/>
    </row>
    <row r="4" spans="1:8" ht="23.25" customHeight="1" x14ac:dyDescent="0.2">
      <c r="A4" s="23"/>
      <c r="B4" s="60" t="s">
        <v>130</v>
      </c>
      <c r="C4" s="84"/>
      <c r="D4" s="84"/>
      <c r="E4" s="84"/>
    </row>
    <row r="5" spans="1:8" ht="17.25" customHeight="1" x14ac:dyDescent="0.2">
      <c r="A5" s="23"/>
      <c r="B5" s="23"/>
    </row>
    <row r="6" spans="1:8" ht="17.25" customHeight="1" x14ac:dyDescent="0.2">
      <c r="A6" s="23"/>
      <c r="B6" s="23"/>
      <c r="C6" s="76" t="s">
        <v>128</v>
      </c>
      <c r="D6" s="76"/>
      <c r="E6" s="76"/>
    </row>
    <row r="7" spans="1:8" ht="17.25" customHeight="1" x14ac:dyDescent="0.2">
      <c r="A7" s="23"/>
      <c r="B7" s="23"/>
      <c r="C7" s="49"/>
      <c r="D7" s="49"/>
      <c r="E7" s="57"/>
    </row>
    <row r="8" spans="1:8" ht="18" customHeight="1" x14ac:dyDescent="0.2">
      <c r="A8" s="24"/>
      <c r="B8" s="23"/>
      <c r="D8" s="16"/>
      <c r="E8" s="42" t="s">
        <v>80</v>
      </c>
    </row>
    <row r="9" spans="1:8" ht="33.75" customHeight="1" x14ac:dyDescent="0.2">
      <c r="A9" s="72" t="s">
        <v>6</v>
      </c>
      <c r="B9" s="72" t="s">
        <v>7</v>
      </c>
      <c r="C9" s="77" t="s">
        <v>129</v>
      </c>
      <c r="D9" s="78"/>
      <c r="E9" s="79"/>
    </row>
    <row r="10" spans="1:8" ht="78.75" customHeight="1" x14ac:dyDescent="0.2">
      <c r="A10" s="73"/>
      <c r="B10" s="73"/>
      <c r="C10" s="80" t="s">
        <v>70</v>
      </c>
      <c r="D10" s="82" t="s">
        <v>131</v>
      </c>
      <c r="E10" s="85" t="s">
        <v>53</v>
      </c>
      <c r="H10" s="55" t="s">
        <v>117</v>
      </c>
    </row>
    <row r="11" spans="1:8" ht="24" customHeight="1" x14ac:dyDescent="0.2">
      <c r="A11" s="73"/>
      <c r="B11" s="73"/>
      <c r="C11" s="81"/>
      <c r="D11" s="83"/>
      <c r="E11" s="86"/>
    </row>
    <row r="12" spans="1:8" ht="13.5" customHeight="1" x14ac:dyDescent="0.2">
      <c r="A12" s="74"/>
      <c r="B12" s="74"/>
      <c r="C12" s="81"/>
      <c r="D12" s="80"/>
      <c r="E12" s="87"/>
    </row>
    <row r="13" spans="1:8" ht="15.75" hidden="1" customHeight="1" x14ac:dyDescent="0.3">
      <c r="A13" s="25">
        <v>1</v>
      </c>
      <c r="B13" s="25">
        <v>2</v>
      </c>
      <c r="C13" s="7">
        <v>7</v>
      </c>
      <c r="D13" s="11">
        <v>8</v>
      </c>
      <c r="E13" s="11">
        <v>9</v>
      </c>
    </row>
    <row r="14" spans="1:8" ht="20.25" customHeight="1" x14ac:dyDescent="0.2">
      <c r="A14" s="28" t="s">
        <v>14</v>
      </c>
      <c r="B14" s="29" t="s">
        <v>66</v>
      </c>
      <c r="C14" s="53">
        <f>C16+C19+C21+C42+C47+C40</f>
        <v>547.12392</v>
      </c>
      <c r="D14" s="53">
        <f>D16+D19+D21+D42+D47+D40</f>
        <v>547.34159999999997</v>
      </c>
      <c r="E14" s="40">
        <f>D14/C14*100</f>
        <v>100.03978623343683</v>
      </c>
    </row>
    <row r="15" spans="1:8" ht="21.75" hidden="1" customHeight="1" x14ac:dyDescent="0.2">
      <c r="A15" s="28"/>
      <c r="B15" s="29" t="s">
        <v>101</v>
      </c>
      <c r="C15" s="40"/>
      <c r="D15" s="40"/>
      <c r="E15" s="40"/>
    </row>
    <row r="16" spans="1:8" ht="22.5" customHeight="1" x14ac:dyDescent="0.2">
      <c r="A16" s="28" t="s">
        <v>13</v>
      </c>
      <c r="B16" s="29" t="s">
        <v>56</v>
      </c>
      <c r="C16" s="58">
        <f>C18</f>
        <v>26.1</v>
      </c>
      <c r="D16" s="59">
        <f>D18</f>
        <v>31.260739999999998</v>
      </c>
      <c r="E16" s="40">
        <f>D16/C16*100</f>
        <v>119.77295019157086</v>
      </c>
    </row>
    <row r="17" spans="1:5" ht="24" hidden="1" customHeight="1" x14ac:dyDescent="0.2">
      <c r="A17" s="26" t="s">
        <v>10</v>
      </c>
      <c r="B17" s="33" t="s">
        <v>18</v>
      </c>
      <c r="C17" s="41">
        <v>22.4</v>
      </c>
      <c r="D17" s="41"/>
      <c r="E17" s="40"/>
    </row>
    <row r="18" spans="1:5" ht="81" customHeight="1" x14ac:dyDescent="0.2">
      <c r="A18" s="26" t="s">
        <v>21</v>
      </c>
      <c r="B18" s="33" t="s">
        <v>103</v>
      </c>
      <c r="C18" s="52">
        <v>26.1</v>
      </c>
      <c r="D18" s="56">
        <v>31.260739999999998</v>
      </c>
      <c r="E18" s="40">
        <f>D18/C18*100</f>
        <v>119.77295019157086</v>
      </c>
    </row>
    <row r="19" spans="1:5" ht="21.75" customHeight="1" x14ac:dyDescent="0.2">
      <c r="A19" s="28" t="s">
        <v>16</v>
      </c>
      <c r="B19" s="29" t="s">
        <v>0</v>
      </c>
      <c r="C19" s="59">
        <f>C20</f>
        <v>3.9639000000000002</v>
      </c>
      <c r="D19" s="59">
        <f>D20</f>
        <v>3.9639000000000002</v>
      </c>
      <c r="E19" s="40">
        <f>D19/C19*100</f>
        <v>100</v>
      </c>
    </row>
    <row r="20" spans="1:5" ht="20.25" customHeight="1" x14ac:dyDescent="0.2">
      <c r="A20" s="26" t="s">
        <v>11</v>
      </c>
      <c r="B20" s="32" t="s">
        <v>3</v>
      </c>
      <c r="C20" s="56">
        <v>3.9639000000000002</v>
      </c>
      <c r="D20" s="56">
        <v>3.9639000000000002</v>
      </c>
      <c r="E20" s="40">
        <f>D20/C20*100</f>
        <v>100</v>
      </c>
    </row>
    <row r="21" spans="1:5" s="6" customFormat="1" ht="30" customHeight="1" x14ac:dyDescent="0.2">
      <c r="A21" s="28" t="s">
        <v>15</v>
      </c>
      <c r="B21" s="29" t="s">
        <v>1</v>
      </c>
      <c r="C21" s="59">
        <f>C23+C25+C26</f>
        <v>269.02996000000002</v>
      </c>
      <c r="D21" s="59">
        <f>D23+D25+D26</f>
        <v>271.87696</v>
      </c>
      <c r="E21" s="40">
        <f>D21/C21*100</f>
        <v>101.05824644957757</v>
      </c>
    </row>
    <row r="22" spans="1:5" s="6" customFormat="1" ht="19.5" hidden="1" customHeight="1" x14ac:dyDescent="0.2">
      <c r="A22" s="27" t="s">
        <v>54</v>
      </c>
      <c r="B22" s="34" t="s">
        <v>55</v>
      </c>
      <c r="C22" s="41"/>
      <c r="D22" s="41">
        <v>3</v>
      </c>
      <c r="E22" s="40"/>
    </row>
    <row r="23" spans="1:5" ht="43.5" customHeight="1" x14ac:dyDescent="0.2">
      <c r="A23" s="26" t="s">
        <v>82</v>
      </c>
      <c r="B23" s="32" t="s">
        <v>83</v>
      </c>
      <c r="C23" s="56">
        <v>85.243880000000004</v>
      </c>
      <c r="D23" s="56">
        <v>85.310879999999997</v>
      </c>
      <c r="E23" s="40">
        <f>D23/C23*100</f>
        <v>100.07859801782837</v>
      </c>
    </row>
    <row r="24" spans="1:5" ht="20.25" hidden="1" x14ac:dyDescent="0.2">
      <c r="A24" s="26" t="s">
        <v>24</v>
      </c>
      <c r="B24" s="32" t="s">
        <v>2</v>
      </c>
      <c r="C24" s="51">
        <v>133.30000000000001</v>
      </c>
      <c r="D24" s="51">
        <v>32.299999999999997</v>
      </c>
      <c r="E24" s="40"/>
    </row>
    <row r="25" spans="1:5" ht="37.5" x14ac:dyDescent="0.2">
      <c r="A25" s="26" t="s">
        <v>104</v>
      </c>
      <c r="B25" s="32" t="s">
        <v>105</v>
      </c>
      <c r="C25" s="56">
        <v>5.8834299999999997</v>
      </c>
      <c r="D25" s="56">
        <v>5.8834299999999997</v>
      </c>
      <c r="E25" s="40">
        <f>D25/C25*100</f>
        <v>100</v>
      </c>
    </row>
    <row r="26" spans="1:5" ht="37.5" x14ac:dyDescent="0.2">
      <c r="A26" s="26" t="s">
        <v>106</v>
      </c>
      <c r="B26" s="32" t="s">
        <v>107</v>
      </c>
      <c r="C26" s="56">
        <v>177.90264999999999</v>
      </c>
      <c r="D26" s="56">
        <v>180.68265</v>
      </c>
      <c r="E26" s="40">
        <f>D26/C26*100</f>
        <v>101.56265238319946</v>
      </c>
    </row>
    <row r="27" spans="1:5" ht="38.25" hidden="1" customHeight="1" x14ac:dyDescent="0.2">
      <c r="A27" s="26" t="s">
        <v>93</v>
      </c>
      <c r="B27" s="32" t="s">
        <v>94</v>
      </c>
      <c r="C27" s="41"/>
      <c r="D27" s="41"/>
      <c r="E27" s="40"/>
    </row>
    <row r="28" spans="1:5" ht="55.5" customHeight="1" x14ac:dyDescent="0.2">
      <c r="A28" s="26" t="s">
        <v>63</v>
      </c>
      <c r="B28" s="32" t="s">
        <v>92</v>
      </c>
      <c r="C28" s="41"/>
      <c r="D28" s="41"/>
      <c r="E28" s="40"/>
    </row>
    <row r="29" spans="1:5" ht="0.75" hidden="1" customHeight="1" x14ac:dyDescent="0.2">
      <c r="A29" s="35"/>
      <c r="B29" s="44" t="s">
        <v>77</v>
      </c>
      <c r="C29" s="43">
        <v>0</v>
      </c>
      <c r="D29" s="43">
        <f>D30+D38+D40+D42</f>
        <v>233.24</v>
      </c>
      <c r="E29" s="40">
        <v>8</v>
      </c>
    </row>
    <row r="30" spans="1:5" ht="1.5" hidden="1" customHeight="1" x14ac:dyDescent="0.2">
      <c r="A30" s="28" t="s">
        <v>19</v>
      </c>
      <c r="B30" s="29" t="s">
        <v>4</v>
      </c>
      <c r="C30" s="40">
        <f>C31+C36</f>
        <v>0</v>
      </c>
      <c r="D30" s="40">
        <f>D31+D36</f>
        <v>0</v>
      </c>
      <c r="E30" s="40"/>
    </row>
    <row r="31" spans="1:5" ht="3.75" hidden="1" customHeight="1" x14ac:dyDescent="0.2">
      <c r="A31" s="26" t="s">
        <v>17</v>
      </c>
      <c r="B31" s="32" t="s">
        <v>86</v>
      </c>
      <c r="C31" s="41">
        <f>C32+C33+C34</f>
        <v>0</v>
      </c>
      <c r="D31" s="41">
        <f>D32+D33+D34</f>
        <v>0</v>
      </c>
      <c r="E31" s="40"/>
    </row>
    <row r="32" spans="1:5" ht="72.75" hidden="1" customHeight="1" x14ac:dyDescent="0.2">
      <c r="A32" s="26" t="s">
        <v>87</v>
      </c>
      <c r="B32" s="32" t="s">
        <v>88</v>
      </c>
      <c r="C32" s="41"/>
      <c r="D32" s="41"/>
      <c r="E32" s="40"/>
    </row>
    <row r="33" spans="1:5" ht="55.5" hidden="1" customHeight="1" x14ac:dyDescent="0.2">
      <c r="A33" s="27" t="s">
        <v>71</v>
      </c>
      <c r="B33" s="34" t="s">
        <v>89</v>
      </c>
      <c r="C33" s="41"/>
      <c r="D33" s="41"/>
      <c r="E33" s="40"/>
    </row>
    <row r="34" spans="1:5" ht="62.25" hidden="1" customHeight="1" x14ac:dyDescent="0.2">
      <c r="A34" s="26" t="s">
        <v>12</v>
      </c>
      <c r="B34" s="32" t="s">
        <v>90</v>
      </c>
      <c r="C34" s="41">
        <f>C35</f>
        <v>0</v>
      </c>
      <c r="D34" s="41">
        <f>D35</f>
        <v>0</v>
      </c>
      <c r="E34" s="40"/>
    </row>
    <row r="35" spans="1:5" ht="42.75" hidden="1" customHeight="1" x14ac:dyDescent="0.2">
      <c r="A35" s="26" t="s">
        <v>72</v>
      </c>
      <c r="B35" s="34" t="s">
        <v>91</v>
      </c>
      <c r="C35" s="41"/>
      <c r="D35" s="41"/>
      <c r="E35" s="40"/>
    </row>
    <row r="36" spans="1:5" ht="59.25" hidden="1" customHeight="1" x14ac:dyDescent="0.2">
      <c r="A36" s="26" t="s">
        <v>85</v>
      </c>
      <c r="B36" s="38" t="s">
        <v>84</v>
      </c>
      <c r="C36" s="41">
        <f>C37</f>
        <v>0</v>
      </c>
      <c r="D36" s="41">
        <f>D37</f>
        <v>0</v>
      </c>
      <c r="E36" s="40"/>
    </row>
    <row r="37" spans="1:5" ht="0.75" hidden="1" customHeight="1" x14ac:dyDescent="0.2">
      <c r="A37" s="26" t="s">
        <v>73</v>
      </c>
      <c r="B37" s="32" t="s">
        <v>74</v>
      </c>
      <c r="C37" s="41"/>
      <c r="D37" s="41"/>
      <c r="E37" s="40"/>
    </row>
    <row r="38" spans="1:5" ht="37.5" hidden="1" x14ac:dyDescent="0.2">
      <c r="A38" s="28" t="s">
        <v>22</v>
      </c>
      <c r="B38" s="29" t="s">
        <v>23</v>
      </c>
      <c r="C38" s="53">
        <f>C39</f>
        <v>0</v>
      </c>
      <c r="D38" s="53">
        <f>D39</f>
        <v>0</v>
      </c>
      <c r="E38" s="40">
        <f>-G54</f>
        <v>0</v>
      </c>
    </row>
    <row r="39" spans="1:5" ht="20.25" hidden="1" x14ac:dyDescent="0.2">
      <c r="A39" s="26" t="s">
        <v>123</v>
      </c>
      <c r="B39" s="32" t="s">
        <v>124</v>
      </c>
      <c r="C39" s="56">
        <v>0</v>
      </c>
      <c r="D39" s="56">
        <v>0</v>
      </c>
      <c r="E39" s="40"/>
    </row>
    <row r="40" spans="1:5" ht="20.25" x14ac:dyDescent="0.2">
      <c r="A40" s="35" t="s">
        <v>58</v>
      </c>
      <c r="B40" s="36" t="s">
        <v>59</v>
      </c>
      <c r="C40" s="53">
        <f>C41</f>
        <v>126.5</v>
      </c>
      <c r="D40" s="53">
        <f>D41</f>
        <v>126.5</v>
      </c>
      <c r="E40" s="40"/>
    </row>
    <row r="41" spans="1:5" ht="37.5" x14ac:dyDescent="0.2">
      <c r="A41" s="27" t="s">
        <v>78</v>
      </c>
      <c r="B41" s="34" t="s">
        <v>95</v>
      </c>
      <c r="C41" s="56">
        <v>126.5</v>
      </c>
      <c r="D41" s="56">
        <v>126.5</v>
      </c>
      <c r="E41" s="40"/>
    </row>
    <row r="42" spans="1:5" ht="51.75" customHeight="1" x14ac:dyDescent="0.2">
      <c r="A42" s="28" t="s">
        <v>108</v>
      </c>
      <c r="B42" s="36" t="s">
        <v>110</v>
      </c>
      <c r="C42" s="59">
        <f>C43+C45</f>
        <v>114.53005999999999</v>
      </c>
      <c r="D42" s="59">
        <f>D43+D45</f>
        <v>106.74</v>
      </c>
      <c r="E42" s="40">
        <f>D42/C42*100</f>
        <v>93.198239833280454</v>
      </c>
    </row>
    <row r="43" spans="1:5" ht="73.5" customHeight="1" x14ac:dyDescent="0.2">
      <c r="A43" s="27" t="s">
        <v>71</v>
      </c>
      <c r="B43" s="34" t="s">
        <v>109</v>
      </c>
      <c r="C43" s="56">
        <v>43.790059999999997</v>
      </c>
      <c r="D43" s="56">
        <v>31</v>
      </c>
      <c r="E43" s="40">
        <f>D43/C43*100</f>
        <v>70.792321362427913</v>
      </c>
    </row>
    <row r="44" spans="1:5" ht="20.25" hidden="1" x14ac:dyDescent="0.2">
      <c r="A44" s="26" t="s">
        <v>75</v>
      </c>
      <c r="B44" s="34" t="s">
        <v>76</v>
      </c>
      <c r="C44" s="41"/>
      <c r="D44" s="41"/>
      <c r="E44" s="40"/>
    </row>
    <row r="45" spans="1:5" ht="56.25" x14ac:dyDescent="0.2">
      <c r="A45" s="26" t="s">
        <v>72</v>
      </c>
      <c r="B45" s="34" t="s">
        <v>91</v>
      </c>
      <c r="C45" s="56">
        <v>70.739999999999995</v>
      </c>
      <c r="D45" s="56">
        <v>75.739999999999995</v>
      </c>
      <c r="E45" s="40">
        <v>0</v>
      </c>
    </row>
    <row r="46" spans="1:5" ht="0.75" customHeight="1" x14ac:dyDescent="0.2">
      <c r="A46" s="26"/>
      <c r="B46" s="34"/>
      <c r="C46" s="41"/>
      <c r="D46" s="52"/>
      <c r="E46" s="40"/>
    </row>
    <row r="47" spans="1:5" s="63" customFormat="1" ht="18" customHeight="1" x14ac:dyDescent="0.2">
      <c r="A47" s="28" t="s">
        <v>114</v>
      </c>
      <c r="B47" s="36" t="s">
        <v>121</v>
      </c>
      <c r="C47" s="51">
        <v>7</v>
      </c>
      <c r="D47" s="51">
        <v>7</v>
      </c>
      <c r="E47" s="40">
        <f>D47/C47*100</f>
        <v>100</v>
      </c>
    </row>
    <row r="48" spans="1:5" ht="20.25" x14ac:dyDescent="0.2">
      <c r="A48" s="27" t="s">
        <v>114</v>
      </c>
      <c r="B48" s="34" t="s">
        <v>122</v>
      </c>
      <c r="C48" s="41">
        <v>7</v>
      </c>
      <c r="D48" s="41">
        <v>7</v>
      </c>
      <c r="E48" s="41">
        <f>D48/C48*100</f>
        <v>100</v>
      </c>
    </row>
    <row r="49" spans="1:6" ht="3.75" hidden="1" customHeight="1" x14ac:dyDescent="0.2">
      <c r="A49" s="28" t="s">
        <v>114</v>
      </c>
      <c r="B49" s="34" t="s">
        <v>115</v>
      </c>
      <c r="C49" s="41">
        <v>6</v>
      </c>
      <c r="D49" s="41"/>
      <c r="E49" s="41">
        <f t="shared" ref="E49:E86" si="0">D49/C49*100</f>
        <v>0</v>
      </c>
    </row>
    <row r="50" spans="1:6" ht="40.5" hidden="1" customHeight="1" x14ac:dyDescent="0.2">
      <c r="A50" s="54">
        <v>1.17050501000001E+16</v>
      </c>
      <c r="B50" s="34" t="s">
        <v>116</v>
      </c>
      <c r="C50" s="41">
        <v>6</v>
      </c>
      <c r="D50" s="41"/>
      <c r="E50" s="41">
        <f t="shared" si="0"/>
        <v>0</v>
      </c>
    </row>
    <row r="51" spans="1:6" ht="20.25" x14ac:dyDescent="0.2">
      <c r="A51" s="28" t="s">
        <v>50</v>
      </c>
      <c r="B51" s="36" t="s">
        <v>57</v>
      </c>
      <c r="C51" s="53">
        <f>C53+C55+C63+C64</f>
        <v>2267.3830000000003</v>
      </c>
      <c r="D51" s="53">
        <f>D53+D55+D63+D64</f>
        <v>2267.3830000000003</v>
      </c>
      <c r="E51" s="41">
        <f t="shared" si="0"/>
        <v>100</v>
      </c>
    </row>
    <row r="52" spans="1:6" ht="0.75" hidden="1" customHeight="1" x14ac:dyDescent="0.2">
      <c r="A52" s="27" t="s">
        <v>51</v>
      </c>
      <c r="B52" s="34" t="s">
        <v>28</v>
      </c>
      <c r="C52" s="41"/>
      <c r="D52" s="41"/>
      <c r="E52" s="41" t="e">
        <f t="shared" si="0"/>
        <v>#DIV/0!</v>
      </c>
    </row>
    <row r="53" spans="1:6" ht="22.5" customHeight="1" x14ac:dyDescent="0.2">
      <c r="A53" s="27" t="s">
        <v>118</v>
      </c>
      <c r="B53" s="34" t="s">
        <v>96</v>
      </c>
      <c r="C53" s="51">
        <f>C54</f>
        <v>523.1</v>
      </c>
      <c r="D53" s="67">
        <f>D54</f>
        <v>523.1</v>
      </c>
      <c r="E53" s="41">
        <f t="shared" si="0"/>
        <v>100</v>
      </c>
    </row>
    <row r="54" spans="1:6" ht="23.25" customHeight="1" x14ac:dyDescent="0.2">
      <c r="A54" s="27" t="s">
        <v>119</v>
      </c>
      <c r="B54" s="34" t="s">
        <v>112</v>
      </c>
      <c r="C54" s="41">
        <v>523.1</v>
      </c>
      <c r="D54" s="65">
        <v>523.1</v>
      </c>
      <c r="E54" s="41">
        <f t="shared" si="0"/>
        <v>100</v>
      </c>
    </row>
    <row r="55" spans="1:6" ht="28.5" customHeight="1" x14ac:dyDescent="0.2">
      <c r="A55" s="26" t="s">
        <v>60</v>
      </c>
      <c r="B55" s="36" t="s">
        <v>61</v>
      </c>
      <c r="C55" s="40">
        <f>C56</f>
        <v>155.80000000000001</v>
      </c>
      <c r="D55" s="64">
        <f>D56</f>
        <v>155.80000000000001</v>
      </c>
      <c r="E55" s="41">
        <f t="shared" si="0"/>
        <v>100</v>
      </c>
    </row>
    <row r="56" spans="1:6" ht="37.5" x14ac:dyDescent="0.2">
      <c r="A56" s="26" t="s">
        <v>67</v>
      </c>
      <c r="B56" s="34" t="s">
        <v>111</v>
      </c>
      <c r="C56" s="41">
        <v>155.80000000000001</v>
      </c>
      <c r="D56" s="65">
        <v>155.80000000000001</v>
      </c>
      <c r="E56" s="41">
        <f t="shared" si="0"/>
        <v>100</v>
      </c>
    </row>
    <row r="57" spans="1:6" ht="21.75" hidden="1" customHeight="1" x14ac:dyDescent="0.2">
      <c r="A57" s="50" t="s">
        <v>52</v>
      </c>
      <c r="B57" s="36" t="s">
        <v>62</v>
      </c>
      <c r="C57" s="40"/>
      <c r="D57" s="40"/>
      <c r="E57" s="41" t="e">
        <f t="shared" si="0"/>
        <v>#DIV/0!</v>
      </c>
    </row>
    <row r="58" spans="1:6" ht="2.25" hidden="1" customHeight="1" x14ac:dyDescent="0.2">
      <c r="A58" s="37" t="s">
        <v>68</v>
      </c>
      <c r="B58" s="38" t="s">
        <v>69</v>
      </c>
      <c r="C58" s="41">
        <v>50</v>
      </c>
      <c r="D58" s="41">
        <v>50</v>
      </c>
      <c r="E58" s="41">
        <f t="shared" si="0"/>
        <v>100</v>
      </c>
    </row>
    <row r="59" spans="1:6" ht="18.75" hidden="1" customHeight="1" x14ac:dyDescent="0.2">
      <c r="A59" s="37" t="s">
        <v>97</v>
      </c>
      <c r="B59" s="38" t="s">
        <v>98</v>
      </c>
      <c r="C59" s="41"/>
      <c r="D59" s="41"/>
      <c r="E59" s="41" t="e">
        <f t="shared" si="0"/>
        <v>#DIV/0!</v>
      </c>
    </row>
    <row r="60" spans="1:6" ht="18.75" hidden="1" customHeight="1" x14ac:dyDescent="0.2">
      <c r="A60" s="37" t="s">
        <v>99</v>
      </c>
      <c r="B60" s="38" t="s">
        <v>100</v>
      </c>
      <c r="C60" s="41"/>
      <c r="D60" s="41"/>
      <c r="E60" s="41" t="e">
        <f t="shared" si="0"/>
        <v>#DIV/0!</v>
      </c>
    </row>
    <row r="61" spans="1:6" ht="39" hidden="1" customHeight="1" x14ac:dyDescent="0.2">
      <c r="A61" s="37" t="s">
        <v>64</v>
      </c>
      <c r="B61" s="38" t="s">
        <v>65</v>
      </c>
      <c r="C61" s="41"/>
      <c r="D61" s="41"/>
      <c r="E61" s="41" t="e">
        <f t="shared" si="0"/>
        <v>#DIV/0!</v>
      </c>
    </row>
    <row r="62" spans="1:6" ht="23.25" hidden="1" customHeight="1" x14ac:dyDescent="0.2">
      <c r="A62" s="35" t="s">
        <v>79</v>
      </c>
      <c r="B62" s="46" t="s">
        <v>102</v>
      </c>
      <c r="C62" s="40">
        <v>0.8</v>
      </c>
      <c r="D62" s="40">
        <v>0.8</v>
      </c>
      <c r="E62" s="41">
        <f t="shared" si="0"/>
        <v>100</v>
      </c>
      <c r="F62" s="48"/>
    </row>
    <row r="63" spans="1:6" ht="62.25" customHeight="1" x14ac:dyDescent="0.2">
      <c r="A63" s="27" t="s">
        <v>120</v>
      </c>
      <c r="B63" s="47" t="s">
        <v>69</v>
      </c>
      <c r="C63" s="56">
        <v>190.87</v>
      </c>
      <c r="D63" s="56">
        <v>190.87</v>
      </c>
      <c r="E63" s="41">
        <f t="shared" si="0"/>
        <v>100</v>
      </c>
    </row>
    <row r="64" spans="1:6" ht="37.5" x14ac:dyDescent="0.2">
      <c r="A64" s="27" t="s">
        <v>64</v>
      </c>
      <c r="B64" s="47" t="s">
        <v>113</v>
      </c>
      <c r="C64" s="56">
        <v>1397.6130000000001</v>
      </c>
      <c r="D64" s="56">
        <v>1397.6130000000001</v>
      </c>
      <c r="E64" s="41">
        <f t="shared" si="0"/>
        <v>100</v>
      </c>
    </row>
    <row r="65" spans="1:5" s="5" customFormat="1" ht="16.5" hidden="1" customHeight="1" x14ac:dyDescent="0.2">
      <c r="A65" s="8" t="s">
        <v>25</v>
      </c>
      <c r="B65" s="9" t="s">
        <v>26</v>
      </c>
      <c r="C65" s="30"/>
      <c r="D65" s="31"/>
      <c r="E65" s="41" t="e">
        <f t="shared" si="0"/>
        <v>#DIV/0!</v>
      </c>
    </row>
    <row r="66" spans="1:5" s="5" customFormat="1" ht="16.5" hidden="1" customHeight="1" x14ac:dyDescent="0.2">
      <c r="A66" s="11" t="s">
        <v>27</v>
      </c>
      <c r="B66" s="10" t="s">
        <v>28</v>
      </c>
      <c r="C66" s="30"/>
      <c r="D66" s="31"/>
      <c r="E66" s="41" t="e">
        <f t="shared" si="0"/>
        <v>#DIV/0!</v>
      </c>
    </row>
    <row r="67" spans="1:5" s="5" customFormat="1" ht="16.5" hidden="1" customHeight="1" x14ac:dyDescent="0.2">
      <c r="A67" s="11" t="s">
        <v>29</v>
      </c>
      <c r="B67" s="10" t="s">
        <v>30</v>
      </c>
      <c r="C67" s="30"/>
      <c r="D67" s="31"/>
      <c r="E67" s="41" t="e">
        <f t="shared" si="0"/>
        <v>#DIV/0!</v>
      </c>
    </row>
    <row r="68" spans="1:5" s="5" customFormat="1" ht="16.5" hidden="1" customHeight="1" x14ac:dyDescent="0.2">
      <c r="A68" s="11" t="s">
        <v>31</v>
      </c>
      <c r="B68" s="10" t="s">
        <v>32</v>
      </c>
      <c r="C68" s="30"/>
      <c r="D68" s="31"/>
      <c r="E68" s="41" t="e">
        <f t="shared" si="0"/>
        <v>#DIV/0!</v>
      </c>
    </row>
    <row r="69" spans="1:5" s="5" customFormat="1" ht="18.75" hidden="1" customHeight="1" x14ac:dyDescent="0.2">
      <c r="A69" s="11" t="s">
        <v>33</v>
      </c>
      <c r="B69" s="10" t="s">
        <v>34</v>
      </c>
      <c r="C69" s="30"/>
      <c r="D69" s="31"/>
      <c r="E69" s="41" t="e">
        <f t="shared" si="0"/>
        <v>#DIV/0!</v>
      </c>
    </row>
    <row r="70" spans="1:5" s="5" customFormat="1" ht="15.75" hidden="1" customHeight="1" x14ac:dyDescent="0.2">
      <c r="A70" s="11" t="s">
        <v>35</v>
      </c>
      <c r="B70" s="10" t="s">
        <v>36</v>
      </c>
      <c r="C70" s="30"/>
      <c r="D70" s="31"/>
      <c r="E70" s="41" t="e">
        <f t="shared" si="0"/>
        <v>#DIV/0!</v>
      </c>
    </row>
    <row r="71" spans="1:5" s="5" customFormat="1" ht="50.25" hidden="1" customHeight="1" x14ac:dyDescent="0.2">
      <c r="A71" s="11" t="s">
        <v>37</v>
      </c>
      <c r="B71" s="10" t="s">
        <v>38</v>
      </c>
      <c r="C71" s="30"/>
      <c r="D71" s="31"/>
      <c r="E71" s="41" t="e">
        <f t="shared" si="0"/>
        <v>#DIV/0!</v>
      </c>
    </row>
    <row r="72" spans="1:5" s="5" customFormat="1" ht="63" hidden="1" customHeight="1" x14ac:dyDescent="0.2">
      <c r="A72" s="11" t="s">
        <v>39</v>
      </c>
      <c r="B72" s="10" t="s">
        <v>40</v>
      </c>
      <c r="C72" s="30"/>
      <c r="D72" s="31"/>
      <c r="E72" s="41" t="e">
        <f t="shared" si="0"/>
        <v>#DIV/0!</v>
      </c>
    </row>
    <row r="73" spans="1:5" s="4" customFormat="1" ht="16.5" hidden="1" customHeight="1" x14ac:dyDescent="0.2">
      <c r="A73" s="11" t="s">
        <v>41</v>
      </c>
      <c r="B73" s="10" t="s">
        <v>42</v>
      </c>
      <c r="C73" s="30"/>
      <c r="D73" s="39"/>
      <c r="E73" s="41" t="e">
        <f t="shared" si="0"/>
        <v>#DIV/0!</v>
      </c>
    </row>
    <row r="74" spans="1:5" ht="21" hidden="1" customHeight="1" x14ac:dyDescent="0.2">
      <c r="A74" s="3"/>
      <c r="B74" s="12"/>
      <c r="C74" s="30"/>
      <c r="D74" s="31"/>
      <c r="E74" s="41" t="e">
        <f t="shared" si="0"/>
        <v>#DIV/0!</v>
      </c>
    </row>
    <row r="75" spans="1:5" ht="23.25" hidden="1" customHeight="1" x14ac:dyDescent="0.2">
      <c r="A75" s="3"/>
      <c r="B75" s="13"/>
      <c r="C75" s="30"/>
      <c r="D75" s="31"/>
      <c r="E75" s="41" t="e">
        <f t="shared" si="0"/>
        <v>#DIV/0!</v>
      </c>
    </row>
    <row r="76" spans="1:5" ht="0.75" hidden="1" customHeight="1" x14ac:dyDescent="0.2">
      <c r="A76" s="3"/>
      <c r="B76" s="13"/>
      <c r="C76" s="30"/>
      <c r="D76" s="31"/>
      <c r="E76" s="41" t="e">
        <f t="shared" si="0"/>
        <v>#DIV/0!</v>
      </c>
    </row>
    <row r="77" spans="1:5" ht="18.75" hidden="1" customHeight="1" x14ac:dyDescent="0.2">
      <c r="A77" s="1"/>
      <c r="B77" s="14"/>
      <c r="C77" s="30"/>
      <c r="D77" s="31"/>
      <c r="E77" s="41" t="e">
        <f t="shared" si="0"/>
        <v>#DIV/0!</v>
      </c>
    </row>
    <row r="78" spans="1:5" ht="19.5" hidden="1" customHeight="1" x14ac:dyDescent="0.2">
      <c r="A78" s="3"/>
      <c r="B78" s="3"/>
      <c r="C78" s="30"/>
      <c r="D78" s="31"/>
      <c r="E78" s="41" t="e">
        <f t="shared" si="0"/>
        <v>#DIV/0!</v>
      </c>
    </row>
    <row r="79" spans="1:5" ht="18.75" hidden="1" customHeight="1" x14ac:dyDescent="0.2">
      <c r="A79" s="11" t="s">
        <v>43</v>
      </c>
      <c r="B79" s="10" t="s">
        <v>44</v>
      </c>
      <c r="C79" s="30"/>
      <c r="D79" s="31"/>
      <c r="E79" s="41" t="e">
        <f t="shared" si="0"/>
        <v>#DIV/0!</v>
      </c>
    </row>
    <row r="80" spans="1:5" ht="18.75" hidden="1" customHeight="1" x14ac:dyDescent="0.2">
      <c r="A80" s="8" t="s">
        <v>45</v>
      </c>
      <c r="B80" s="9" t="s">
        <v>20</v>
      </c>
      <c r="C80" s="30"/>
      <c r="D80" s="31"/>
      <c r="E80" s="41" t="e">
        <f t="shared" si="0"/>
        <v>#DIV/0!</v>
      </c>
    </row>
    <row r="81" spans="1:6" ht="20.25" hidden="1" customHeight="1" x14ac:dyDescent="0.2">
      <c r="A81" s="11" t="s">
        <v>46</v>
      </c>
      <c r="B81" s="10" t="s">
        <v>8</v>
      </c>
      <c r="C81" s="30"/>
      <c r="D81" s="31"/>
      <c r="E81" s="41" t="e">
        <f t="shared" si="0"/>
        <v>#DIV/0!</v>
      </c>
    </row>
    <row r="82" spans="1:6" ht="20.25" hidden="1" customHeight="1" x14ac:dyDescent="0.2">
      <c r="A82" s="11" t="s">
        <v>47</v>
      </c>
      <c r="B82" s="10" t="s">
        <v>9</v>
      </c>
      <c r="C82" s="30"/>
      <c r="D82" s="31"/>
      <c r="E82" s="41" t="e">
        <f t="shared" si="0"/>
        <v>#DIV/0!</v>
      </c>
    </row>
    <row r="83" spans="1:6" ht="31.5" hidden="1" customHeight="1" x14ac:dyDescent="0.2">
      <c r="A83" s="11" t="s">
        <v>48</v>
      </c>
      <c r="B83" s="10" t="s">
        <v>49</v>
      </c>
      <c r="C83" s="30"/>
      <c r="D83" s="31"/>
      <c r="E83" s="41" t="e">
        <f t="shared" si="0"/>
        <v>#DIV/0!</v>
      </c>
    </row>
    <row r="84" spans="1:6" ht="20.25" hidden="1" customHeight="1" x14ac:dyDescent="0.2">
      <c r="A84" s="21"/>
      <c r="B84" s="22" t="s">
        <v>5</v>
      </c>
      <c r="C84" s="61"/>
      <c r="D84" s="31"/>
      <c r="E84" s="41" t="e">
        <f t="shared" si="0"/>
        <v>#DIV/0!</v>
      </c>
    </row>
    <row r="85" spans="1:6" s="60" customFormat="1" ht="20.25" customHeight="1" x14ac:dyDescent="0.2">
      <c r="A85" s="69" t="s">
        <v>125</v>
      </c>
      <c r="B85" s="38" t="s">
        <v>126</v>
      </c>
      <c r="C85" s="71">
        <v>0</v>
      </c>
      <c r="D85" s="70">
        <v>0</v>
      </c>
      <c r="E85" s="68"/>
    </row>
    <row r="86" spans="1:6" ht="20.25" x14ac:dyDescent="0.2">
      <c r="A86" s="11"/>
      <c r="B86" s="62" t="s">
        <v>5</v>
      </c>
      <c r="C86" s="66">
        <f>C51+C47+C42+C40+C21+C19+C16</f>
        <v>2814.5069200000003</v>
      </c>
      <c r="D86" s="66">
        <f>D51+D42+D40+D21+D19+D16+D47</f>
        <v>2814.7246000000005</v>
      </c>
      <c r="E86" s="41">
        <f t="shared" si="0"/>
        <v>100.00773421441794</v>
      </c>
      <c r="F86" s="20"/>
    </row>
    <row r="87" spans="1:6" ht="15.75" x14ac:dyDescent="0.2">
      <c r="C87" s="16"/>
      <c r="D87" s="19"/>
    </row>
    <row r="88" spans="1:6" ht="15.75" x14ac:dyDescent="0.2">
      <c r="B88" s="17"/>
      <c r="C88" s="18"/>
      <c r="D88" s="18"/>
      <c r="E88" s="18"/>
    </row>
    <row r="89" spans="1:6" x14ac:dyDescent="0.2">
      <c r="C89" s="18"/>
      <c r="D89" s="18"/>
      <c r="E89" s="18"/>
    </row>
    <row r="90" spans="1:6" x14ac:dyDescent="0.2">
      <c r="C90" s="18"/>
      <c r="D90" s="18"/>
      <c r="E90" s="18"/>
    </row>
    <row r="91" spans="1:6" x14ac:dyDescent="0.2">
      <c r="C91" s="18"/>
      <c r="D91" s="18"/>
      <c r="E91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59055118110236227" top="0.35433070866141736" bottom="0.39370078740157483" header="0" footer="0"/>
  <pageSetup paperSize="9" scale="50" fitToHeight="3" orientation="landscape" r:id="rId1"/>
  <headerFooter alignWithMargins="0"/>
  <rowBreaks count="1" manualBreakCount="1">
    <brk id="8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</vt:lpstr>
      <vt:lpstr>'доходы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2018-03-06T05:42:35Z</cp:lastPrinted>
  <dcterms:created xsi:type="dcterms:W3CDTF">2003-10-16T06:18:07Z</dcterms:created>
  <dcterms:modified xsi:type="dcterms:W3CDTF">2023-02-09T14:07:15Z</dcterms:modified>
</cp:coreProperties>
</file>